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15" activeTab="3"/>
  </bookViews>
  <sheets>
    <sheet name="Income Stmt" sheetId="1" r:id="rId1"/>
    <sheet name="Balance Sheet" sheetId="2" r:id="rId2"/>
    <sheet name="Cashflow" sheetId="3" r:id="rId3"/>
    <sheet name="Equity(b)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hargeable">'[5]FF-1'!#REF!</definedName>
    <definedName name="Coy_cell">#REF!</definedName>
    <definedName name="Coy_name">#REF!</definedName>
    <definedName name="INPUTGRID">#REF!</definedName>
    <definedName name="LASTCOLUMNCELL">#REF!</definedName>
    <definedName name="NUM_DOCS">#REF!</definedName>
    <definedName name="PARTNERS_INITIALS">#REF!</definedName>
    <definedName name="_xlnm.Print_Area" localSheetId="1">'Balance Sheet'!$A$1:$G$64</definedName>
    <definedName name="_xlnm.Print_Area" localSheetId="2">'Cashflow'!$A$1:$E$35</definedName>
    <definedName name="_xlnm.Print_Area" localSheetId="0">'Income Stmt'!$A$1:$H$34</definedName>
    <definedName name="Title">'[3]5 Analysis'!#REF!</definedName>
    <definedName name="TotalCA">'[4]FF-2'!#REF!</definedName>
    <definedName name="TOTALS">#REF!</definedName>
    <definedName name="VALID01234">#REF!,#REF!</definedName>
    <definedName name="you">'[5]FF-1'!#REF!</definedName>
  </definedNames>
  <calcPr fullCalcOnLoad="1"/>
</workbook>
</file>

<file path=xl/sharedStrings.xml><?xml version="1.0" encoding="utf-8"?>
<sst xmlns="http://schemas.openxmlformats.org/spreadsheetml/2006/main" count="158" uniqueCount="112">
  <si>
    <t>RM'000</t>
  </si>
  <si>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</si>
  <si>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</si>
  <si>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</si>
  <si>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</si>
  <si>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</si>
  <si>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</si>
  <si>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</si>
  <si>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Property, plant &amp; equipment</t>
  </si>
  <si>
    <t>Investment property</t>
  </si>
  <si>
    <t>Investment in associated company</t>
  </si>
  <si>
    <t>Goodwill on consolidation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</si>
  <si>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</si>
  <si>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</si>
  <si>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</si>
  <si>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</si>
  <si>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</si>
  <si>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</si>
  <si>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</si>
  <si>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</si>
  <si>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Proposed dividend</t>
  </si>
  <si>
    <t>Net current assets or current liabilities</t>
  </si>
  <si>
    <t>Share premium</t>
  </si>
  <si>
    <t>Capital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</si>
  <si>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</si>
  <si>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</si>
  <si>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</si>
  <si>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</si>
  <si>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</si>
  <si>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</si>
  <si>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Hire purchase payable</t>
  </si>
  <si>
    <t>Reserve on consolidation</t>
  </si>
  <si>
    <t>Other receivables, deposits &amp; prepayments</t>
  </si>
  <si>
    <t>Term loans</t>
  </si>
  <si>
    <t>Foreign exchange reserves</t>
  </si>
  <si>
    <t>Revaluation reserves</t>
  </si>
  <si>
    <t>Other payables &amp; accruals</t>
  </si>
  <si>
    <t>Trade payables</t>
  </si>
  <si>
    <t xml:space="preserve">                     -</t>
  </si>
  <si>
    <t xml:space="preserve">Condensed Consolidated Income Statements </t>
  </si>
  <si>
    <t>(RM'000)</t>
  </si>
  <si>
    <t>Revenue</t>
  </si>
  <si>
    <t>Taxation</t>
  </si>
  <si>
    <t>EPS - Basic (sen)</t>
  </si>
  <si>
    <t xml:space="preserve">        - Diluted (sen)</t>
  </si>
  <si>
    <t>(The Condensed Consolidated Income Statements should be read in conjunction with the</t>
  </si>
  <si>
    <t>Condensed Consolidated Cash Flow Statement</t>
  </si>
  <si>
    <t>Condensed Consolidated Statement of Changes in Equity</t>
  </si>
  <si>
    <t>Retained</t>
  </si>
  <si>
    <t>Profits</t>
  </si>
  <si>
    <t>Total</t>
  </si>
  <si>
    <t xml:space="preserve">Profit before taxation </t>
  </si>
  <si>
    <t>Profit after taxation</t>
  </si>
  <si>
    <t>Condensed Consolidated Balance Sheets</t>
  </si>
  <si>
    <t>Operating profits</t>
  </si>
  <si>
    <t>Interest expenses</t>
  </si>
  <si>
    <t>Interest income</t>
  </si>
  <si>
    <t xml:space="preserve">Share of profit of associates </t>
  </si>
  <si>
    <t xml:space="preserve">Less: Minority interest </t>
  </si>
  <si>
    <t xml:space="preserve">Share </t>
  </si>
  <si>
    <t xml:space="preserve">Premium </t>
  </si>
  <si>
    <t>Cash and cash equivalents at beginning of year</t>
  </si>
  <si>
    <t>Cash and cash equivalents at end of period</t>
  </si>
  <si>
    <t>Net increase in cash and cash equivalents</t>
  </si>
  <si>
    <t>Net cash outflows from operating activities</t>
  </si>
  <si>
    <t>Net cash outflows from investing activities</t>
  </si>
  <si>
    <t>Net cash inflows from financing activities</t>
  </si>
  <si>
    <t>PCCS GROUP BERHAD (COMPANY NO. 280929-K)</t>
  </si>
  <si>
    <t>explanatory notes attached to the quarterly financial statements)</t>
  </si>
  <si>
    <t>(The Condensed Consolidated Balance Sheet should be read in conjunction with the</t>
  </si>
  <si>
    <t>(The Condensed Consolidated Cash Flow Statement should be read in conjunction with the</t>
  </si>
  <si>
    <t xml:space="preserve">Foreign </t>
  </si>
  <si>
    <t>reserve</t>
  </si>
  <si>
    <t>As previously stated</t>
  </si>
  <si>
    <t xml:space="preserve">Note </t>
  </si>
  <si>
    <t xml:space="preserve">Prior year adjustment </t>
  </si>
  <si>
    <t xml:space="preserve">(The Condensed Consolidated Statement of Changes in Equity should be read in conjunction with  the </t>
  </si>
  <si>
    <t xml:space="preserve"> attached to the quarterly financial statements)</t>
  </si>
  <si>
    <t>A1</t>
  </si>
  <si>
    <t xml:space="preserve">AS AT </t>
  </si>
  <si>
    <t>END OF</t>
  </si>
  <si>
    <t>CURRENT</t>
  </si>
  <si>
    <t>QUARTER</t>
  </si>
  <si>
    <t>(UNAUDITED)</t>
  </si>
  <si>
    <t>AS AT</t>
  </si>
  <si>
    <t>PRECEDING</t>
  </si>
  <si>
    <t>FINANCIAL</t>
  </si>
  <si>
    <t>YEAR ENDED</t>
  </si>
  <si>
    <t>(AUDITED)</t>
  </si>
  <si>
    <t>31-03-2003</t>
  </si>
  <si>
    <t xml:space="preserve"> audited financial statements for the year ended 31 March 2003 and the accompanying</t>
  </si>
  <si>
    <t>At 1 April 2003</t>
  </si>
  <si>
    <t>Legal</t>
  </si>
  <si>
    <t>currency</t>
  </si>
  <si>
    <t>Reserve</t>
  </si>
  <si>
    <t>Fund</t>
  </si>
  <si>
    <t>audited financial statements for the year ended 31 March 2003 and the accompanying explanatory notes</t>
  </si>
  <si>
    <t>Legal reserve fund</t>
  </si>
  <si>
    <t>At 1 April 2003 (restated)</t>
  </si>
  <si>
    <t>Net profit for the period</t>
  </si>
  <si>
    <t xml:space="preserve">3 months ended </t>
  </si>
  <si>
    <t>Issue of share capital</t>
  </si>
  <si>
    <t>Dividends</t>
  </si>
  <si>
    <t>Net Profit for the period</t>
  </si>
  <si>
    <t>For the period ended 31 December 2003 (UNAUDITED)</t>
  </si>
  <si>
    <t xml:space="preserve">9 months ended </t>
  </si>
  <si>
    <t>31 Dec 2003</t>
  </si>
  <si>
    <t>31 Dec 2002</t>
  </si>
  <si>
    <t>As at 31 December 2003 (UNAUDITED)</t>
  </si>
  <si>
    <t>31-12-2003</t>
  </si>
  <si>
    <t>For the period ended 31 December 2003</t>
  </si>
  <si>
    <t>At 31 December 2003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</si>
</sst>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_);_(@_)"/>
    <numFmt numFmtId="181" formatCode="_(* #,##0.0000_);_(* \(#,##0.000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.0_);_(* \(#,##0.0\);_(* &quot;-&quot;??_);_(@_)"/>
    <numFmt numFmtId="187" formatCode="d\-mmm\-yyyy"/>
    <numFmt numFmtId="188" formatCode="&quot;US$&quot;#,##0_);\(&quot;US$&quot;#,##0\)"/>
    <numFmt numFmtId="189" formatCode="&quot;US$&quot;#,##0_);[Red]\(&quot;US$&quot;#,##0\)"/>
    <numFmt numFmtId="190" formatCode="&quot;US$&quot;#,##0.00_);\(&quot;US$&quot;#,##0.00\)"/>
    <numFmt numFmtId="191" formatCode="&quot;US$&quot;#,##0.00_);[Red]\(&quot;US$&quot;#,##0.00\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.0%"/>
    <numFmt numFmtId="205" formatCode="0.0000"/>
    <numFmt numFmtId="206" formatCode="_(* #,##0.0000_);_(* \(#,##0.0000\);_(* &quot;-&quot;_);_(@_)"/>
    <numFmt numFmtId="207" formatCode="_(* #,##0.0000000_);_(* \(#,##0.0000000\);_(* &quot;-&quot;??_);_(@_)"/>
    <numFmt numFmtId="208" formatCode="_-* #,##0_-;\-* #,##0_-;_-* &quot;-&quot;??_-;_-@_-"/>
    <numFmt numFmtId="209" formatCode="0_);\(0\)"/>
    <numFmt numFmtId="210" formatCode="0.0"/>
    <numFmt numFmtId="211" formatCode="0_);[Red]\(0\)"/>
    <numFmt numFmtId="212" formatCode="0.00_)"/>
    <numFmt numFmtId="213" formatCode="#,##0.000"/>
    <numFmt numFmtId="214" formatCode="0.000%"/>
    <numFmt numFmtId="215" formatCode="_(* #,##0.0_);_(* \(#,##0.0\);_(* &quot;-&quot;?_);_(@_)"/>
    <numFmt numFmtId="216" formatCode="#,##0.00000_);\(#,##0.00000\)"/>
    <numFmt numFmtId="217" formatCode="mmm\-yyyy"/>
    <numFmt numFmtId="218" formatCode="&quot;NT$&quot;#,##0;\-&quot;NT$&quot;#,##0"/>
    <numFmt numFmtId="219" formatCode="0.00%;\(0.00\)%"/>
    <numFmt numFmtId="220" formatCode="#,##0.000_);[Red]\(#,##0.000\)"/>
    <numFmt numFmtId="221" formatCode="d/m/yyyy"/>
    <numFmt numFmtId="222" formatCode="&quot;$&quot;#,##0.00"/>
    <numFmt numFmtId="223" formatCode="General_)"/>
    <numFmt numFmtId="224" formatCode="0\ \ "/>
    <numFmt numFmtId="225" formatCode="mm&quot;月&quot;dd&quot;日&quot;"/>
    <numFmt numFmtId="226" formatCode="_(* #,##0.000_);_(* \(#,##0.000\);_(* &quot;-&quot;_);_(@_)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2"/>
    </font>
    <font>
      <sz val="14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horizontal="center"/>
      <protection/>
    </xf>
    <xf numFmtId="0" fontId="7" fillId="0" borderId="0">
      <alignment/>
      <protection/>
    </xf>
    <xf numFmtId="0" fontId="7" fillId="0" borderId="2" applyFill="0">
      <alignment horizontal="center"/>
      <protection locked="0"/>
    </xf>
    <xf numFmtId="0" fontId="6" fillId="0" borderId="0" applyFill="0">
      <alignment horizontal="center"/>
      <protection locked="0"/>
    </xf>
    <xf numFmtId="0" fontId="6" fillId="2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21" fontId="0" fillId="0" borderId="0">
      <alignment/>
      <protection/>
    </xf>
    <xf numFmtId="222" fontId="0" fillId="0" borderId="0">
      <alignment/>
      <protection/>
    </xf>
    <xf numFmtId="0" fontId="7" fillId="3" borderId="0">
      <alignment horizontal="right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19" fontId="8" fillId="0" borderId="0">
      <alignment/>
      <protection locked="0"/>
    </xf>
    <xf numFmtId="220" fontId="0" fillId="0" borderId="0">
      <alignment/>
      <protection locked="0"/>
    </xf>
    <xf numFmtId="0" fontId="9" fillId="0" borderId="0" applyNumberFormat="0" applyFill="0" applyBorder="0" applyAlignment="0" applyProtection="0"/>
    <xf numFmtId="214" fontId="0" fillId="0" borderId="0">
      <alignment/>
      <protection locked="0"/>
    </xf>
    <xf numFmtId="214" fontId="0" fillId="0" borderId="0">
      <alignment/>
      <protection locked="0"/>
    </xf>
    <xf numFmtId="0" fontId="10" fillId="0" borderId="0" applyNumberFormat="0" applyFill="0" applyBorder="0" applyAlignment="0" applyProtection="0"/>
    <xf numFmtId="218" fontId="0" fillId="0" borderId="0">
      <alignment horizontal="center"/>
      <protection/>
    </xf>
    <xf numFmtId="173" fontId="0" fillId="0" borderId="0" applyFont="0" applyFill="0" applyBorder="0" applyAlignment="0" applyProtection="0"/>
    <xf numFmtId="212" fontId="11" fillId="0" borderId="0">
      <alignment/>
      <protection/>
    </xf>
    <xf numFmtId="9" fontId="0" fillId="0" borderId="0" applyFont="0" applyFill="0" applyBorder="0" applyAlignment="0" applyProtection="0"/>
    <xf numFmtId="223" fontId="12" fillId="0" borderId="0">
      <alignment/>
      <protection/>
    </xf>
    <xf numFmtId="214" fontId="0" fillId="0" borderId="3">
      <alignment/>
      <protection locked="0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82" fontId="5" fillId="0" borderId="0" xfId="0" applyFont="1" applyBorder="1" applyAlignment="1">
      <alignment horizontal="right"/>
    </xf>
    <xf numFmtId="37" fontId="0" fillId="0" borderId="4" xfId="0" applyNumberForma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39" fontId="0" fillId="0" borderId="6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7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7" xfId="0" applyNumberFormat="1" applyFill="1" applyBorder="1" applyAlignment="1">
      <alignment horizontal="center"/>
    </xf>
    <xf numFmtId="41" fontId="0" fillId="0" borderId="3" xfId="0" applyNumberFormat="1" applyFill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181" fontId="0" fillId="0" borderId="0" xfId="26" applyNumberFormat="1" applyAlignment="1">
      <alignment horizontal="center"/>
    </xf>
    <xf numFmtId="9" fontId="0" fillId="0" borderId="0" xfId="3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 quotePrefix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right"/>
    </xf>
    <xf numFmtId="15" fontId="0" fillId="0" borderId="0" xfId="0" applyNumberFormat="1" applyAlignment="1" quotePrefix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Continuous"/>
    </xf>
    <xf numFmtId="0" fontId="0" fillId="0" borderId="0" xfId="0" applyBorder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0" fillId="0" borderId="0" xfId="0" applyNumberForma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182" fontId="5" fillId="0" borderId="8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8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33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International" xfId="36"/>
    <cellStyle name="International1" xfId="37"/>
    <cellStyle name="Normal - Style1" xfId="38"/>
    <cellStyle name="Percent" xfId="39"/>
    <cellStyle name="Standard_1.1" xfId="40"/>
    <cellStyle name="Total" xfId="41"/>
    <cellStyle name="一般_Consol2003-working" xfId="42"/>
    <cellStyle name="千分位[0]_Consol2003-working" xfId="43"/>
    <cellStyle name="千分位_Consol2003-working" xfId="44"/>
    <cellStyle name="貨幣 [0]_Consol2003-working" xfId="45"/>
    <cellStyle name="貨幣_Consol2003-working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ang.thiam.law\Desktop\Data\WHM\AWP\Winsample_wh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WINDOWS\TEMP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tamtrading\AWP\Pertam%20Trading%20AWP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UDIT\2001\Per275\Pertamcons\AWP\PERTAMConsAwp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CD308"/>
      <sheetName val="RCD309"/>
      <sheetName val="RCD 308-3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s"/>
      <sheetName val="BPR"/>
      <sheetName val="F-1"/>
      <sheetName val="F-2"/>
      <sheetName val="F-3"/>
      <sheetName val="F-4"/>
      <sheetName val="F-5"/>
      <sheetName val="F-7"/>
      <sheetName val="A"/>
      <sheetName val="B"/>
      <sheetName val="L"/>
      <sheetName val="U"/>
      <sheetName val="U-2"/>
      <sheetName val="BB"/>
      <sheetName val="CC"/>
      <sheetName val="FF"/>
      <sheetName val="FF-1"/>
      <sheetName val="FF-2"/>
      <sheetName val="FF-3"/>
      <sheetName val="10"/>
      <sheetName val="20"/>
      <sheetName val="30"/>
      <sheetName val="7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_1"/>
      <sheetName val="OS_2"/>
      <sheetName val="CFS"/>
      <sheetName val="BPR"/>
      <sheetName val="F-1"/>
      <sheetName val="F-2"/>
      <sheetName val="F-3"/>
      <sheetName val="F-4"/>
      <sheetName val="F-5"/>
      <sheetName val="F-6"/>
      <sheetName val="F-9"/>
      <sheetName val="A"/>
      <sheetName val="B"/>
      <sheetName val="b-1"/>
      <sheetName val="K"/>
      <sheetName val="L"/>
      <sheetName val="N"/>
      <sheetName val="N-1"/>
      <sheetName val="N-2"/>
      <sheetName val="U"/>
      <sheetName val="N-3"/>
      <sheetName val="U-4"/>
      <sheetName val="U-5"/>
      <sheetName val="U(disc)"/>
      <sheetName val="BB"/>
      <sheetName val="BB-10"/>
      <sheetName val="bb-1"/>
      <sheetName val="CC"/>
      <sheetName val="CC-1"/>
      <sheetName val="EE"/>
      <sheetName val="EE-1"/>
      <sheetName val="EE-2"/>
      <sheetName val="MM"/>
      <sheetName val="NN"/>
      <sheetName val="FF"/>
      <sheetName val="FF-1"/>
      <sheetName val="FF-2"/>
      <sheetName val="FF-3"/>
      <sheetName val="FF-4"/>
      <sheetName val="10"/>
      <sheetName val="20"/>
      <sheetName val="30"/>
      <sheetName val="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5">
      <selection activeCell="B36" sqref="B36"/>
    </sheetView>
  </sheetViews>
  <sheetFormatPr defaultColWidth="9.140625" defaultRowHeight="12.75"/>
  <cols>
    <col min="1" max="1" width="34.140625" style="0" customWidth="1"/>
    <col min="2" max="2" width="11.28125" style="0" bestFit="1" customWidth="1"/>
    <col min="3" max="3" width="1.7109375" style="0" customWidth="1"/>
    <col min="4" max="4" width="11.28125" style="0" bestFit="1" customWidth="1"/>
    <col min="5" max="5" width="1.7109375" style="0" customWidth="1"/>
    <col min="6" max="6" width="11.28125" style="0" bestFit="1" customWidth="1"/>
    <col min="7" max="7" width="1.7109375" style="0" customWidth="1"/>
    <col min="8" max="8" width="11.28125" style="0" bestFit="1" customWidth="1"/>
  </cols>
  <sheetData>
    <row r="1" ht="12.75">
      <c r="A1" s="6" t="s">
        <v>67</v>
      </c>
    </row>
    <row r="3" ht="12.75">
      <c r="A3" s="7" t="s">
        <v>39</v>
      </c>
    </row>
    <row r="4" ht="12.75">
      <c r="A4" s="7" t="s">
        <v>104</v>
      </c>
    </row>
    <row r="6" spans="2:8" ht="12.75">
      <c r="B6" s="8"/>
      <c r="C6" s="9"/>
      <c r="D6" s="8"/>
      <c r="E6" s="8"/>
      <c r="F6" s="8"/>
      <c r="G6" s="8"/>
      <c r="H6" s="8"/>
    </row>
    <row r="7" spans="2:8" ht="12.75">
      <c r="B7" s="53" t="s">
        <v>100</v>
      </c>
      <c r="C7" s="55"/>
      <c r="D7" s="53"/>
      <c r="E7" s="10"/>
      <c r="F7" s="53" t="s">
        <v>105</v>
      </c>
      <c r="G7" s="54"/>
      <c r="H7" s="54"/>
    </row>
    <row r="8" spans="2:8" ht="12.75">
      <c r="B8" s="52" t="s">
        <v>106</v>
      </c>
      <c r="C8" s="13"/>
      <c r="D8" s="12" t="s">
        <v>107</v>
      </c>
      <c r="E8" s="12"/>
      <c r="F8" s="52" t="s">
        <v>106</v>
      </c>
      <c r="G8" s="13"/>
      <c r="H8" s="12" t="s">
        <v>107</v>
      </c>
    </row>
    <row r="9" spans="2:8" ht="12.75">
      <c r="B9" s="10" t="s">
        <v>40</v>
      </c>
      <c r="C9" s="11"/>
      <c r="D9" s="10" t="s">
        <v>40</v>
      </c>
      <c r="E9" s="10"/>
      <c r="F9" s="10" t="s">
        <v>40</v>
      </c>
      <c r="G9" s="10"/>
      <c r="H9" s="10" t="s">
        <v>40</v>
      </c>
    </row>
    <row r="10" spans="2:8" ht="12.75">
      <c r="B10" s="25"/>
      <c r="C10" s="26"/>
      <c r="D10" s="25"/>
      <c r="E10" s="25"/>
      <c r="F10" s="25"/>
      <c r="G10" s="25"/>
      <c r="H10" s="25"/>
    </row>
    <row r="11" spans="1:8" ht="12.75">
      <c r="A11" s="6" t="s">
        <v>41</v>
      </c>
      <c r="B11" s="23">
        <v>76523</v>
      </c>
      <c r="C11" s="27"/>
      <c r="D11" s="23">
        <v>69522</v>
      </c>
      <c r="E11" s="27"/>
      <c r="F11" s="23">
        <v>232727</v>
      </c>
      <c r="G11" s="27"/>
      <c r="H11" s="23">
        <v>207864</v>
      </c>
    </row>
    <row r="12" spans="1:8" ht="12.75">
      <c r="A12" s="6"/>
      <c r="B12" s="23"/>
      <c r="C12" s="27"/>
      <c r="D12" s="23"/>
      <c r="E12" s="27"/>
      <c r="F12" s="23"/>
      <c r="G12" s="27"/>
      <c r="H12" s="23"/>
    </row>
    <row r="13" spans="1:8" ht="12.75">
      <c r="A13" s="6" t="s">
        <v>54</v>
      </c>
      <c r="B13" s="28">
        <v>-819</v>
      </c>
      <c r="C13" s="27"/>
      <c r="D13" s="28">
        <v>2796</v>
      </c>
      <c r="E13" s="27"/>
      <c r="F13" s="28">
        <v>7101</v>
      </c>
      <c r="G13" s="27"/>
      <c r="H13" s="28">
        <v>12773</v>
      </c>
    </row>
    <row r="14" spans="2:8" ht="12.75">
      <c r="B14" s="23"/>
      <c r="C14" s="27"/>
      <c r="D14" s="23"/>
      <c r="E14" s="27"/>
      <c r="F14" s="23"/>
      <c r="G14" s="27"/>
      <c r="H14" s="23"/>
    </row>
    <row r="15" spans="1:8" ht="12.75">
      <c r="A15" t="s">
        <v>55</v>
      </c>
      <c r="B15" s="23">
        <v>518</v>
      </c>
      <c r="C15" s="27"/>
      <c r="D15" s="23">
        <v>362</v>
      </c>
      <c r="E15" s="27"/>
      <c r="F15" s="23">
        <v>1314</v>
      </c>
      <c r="G15" s="27"/>
      <c r="H15" s="23">
        <v>1268</v>
      </c>
    </row>
    <row r="16" spans="1:10" ht="12.75">
      <c r="A16" t="s">
        <v>56</v>
      </c>
      <c r="B16" s="23">
        <v>15</v>
      </c>
      <c r="C16" s="27"/>
      <c r="D16" s="23">
        <v>122</v>
      </c>
      <c r="E16" s="27"/>
      <c r="F16" s="23">
        <v>50</v>
      </c>
      <c r="G16" s="27"/>
      <c r="H16" s="23">
        <v>393</v>
      </c>
      <c r="J16" s="15"/>
    </row>
    <row r="17" spans="1:8" ht="12.75">
      <c r="A17" t="s">
        <v>57</v>
      </c>
      <c r="B17" s="23">
        <v>2635</v>
      </c>
      <c r="C17" s="27"/>
      <c r="D17" s="23">
        <v>3312</v>
      </c>
      <c r="E17" s="27"/>
      <c r="F17" s="23">
        <v>2604</v>
      </c>
      <c r="G17" s="27"/>
      <c r="H17" s="23">
        <v>4927</v>
      </c>
    </row>
    <row r="18" spans="2:8" ht="12.75">
      <c r="B18" s="23"/>
      <c r="C18" s="27"/>
      <c r="D18" s="23"/>
      <c r="E18" s="27"/>
      <c r="F18" s="23"/>
      <c r="G18" s="27"/>
      <c r="H18" s="23"/>
    </row>
    <row r="19" spans="1:8" ht="12.75">
      <c r="A19" s="6" t="s">
        <v>51</v>
      </c>
      <c r="B19" s="23">
        <v>1313</v>
      </c>
      <c r="C19" s="27"/>
      <c r="D19" s="23">
        <v>6108</v>
      </c>
      <c r="E19" s="27"/>
      <c r="F19" s="23">
        <v>8441</v>
      </c>
      <c r="G19" s="27"/>
      <c r="H19" s="23">
        <v>17700</v>
      </c>
    </row>
    <row r="20" spans="1:8" ht="12.75">
      <c r="A20" t="s">
        <v>42</v>
      </c>
      <c r="B20" s="23">
        <v>508</v>
      </c>
      <c r="C20" s="27"/>
      <c r="D20" s="23">
        <v>740</v>
      </c>
      <c r="E20" s="27"/>
      <c r="F20" s="23">
        <v>2156</v>
      </c>
      <c r="G20" s="27"/>
      <c r="H20" s="23">
        <v>2181</v>
      </c>
    </row>
    <row r="21" spans="2:8" ht="12.75">
      <c r="B21" s="23"/>
      <c r="C21" s="27"/>
      <c r="D21" s="23"/>
      <c r="E21" s="27"/>
      <c r="F21" s="23"/>
      <c r="G21" s="27"/>
      <c r="H21" s="23"/>
    </row>
    <row r="22" spans="1:8" ht="12.75">
      <c r="A22" s="6" t="s">
        <v>52</v>
      </c>
      <c r="B22" s="29">
        <v>805</v>
      </c>
      <c r="C22" s="27"/>
      <c r="D22" s="29">
        <v>5368</v>
      </c>
      <c r="E22" s="27"/>
      <c r="F22" s="29">
        <v>6285</v>
      </c>
      <c r="G22" s="27"/>
      <c r="H22" s="29">
        <v>15519</v>
      </c>
    </row>
    <row r="23" spans="2:8" ht="12.75">
      <c r="B23" s="27"/>
      <c r="C23" s="27"/>
      <c r="D23" s="27"/>
      <c r="E23" s="27"/>
      <c r="F23" s="27"/>
      <c r="G23" s="27"/>
      <c r="H23" s="27"/>
    </row>
    <row r="24" spans="1:8" ht="12.75">
      <c r="A24" t="s">
        <v>58</v>
      </c>
      <c r="B24" s="28">
        <v>-547</v>
      </c>
      <c r="C24" s="27"/>
      <c r="D24" s="28">
        <v>-9</v>
      </c>
      <c r="E24" s="27"/>
      <c r="F24" s="28">
        <v>-1215</v>
      </c>
      <c r="G24" s="27"/>
      <c r="H24" s="28">
        <v>520</v>
      </c>
    </row>
    <row r="25" spans="2:8" ht="12.75">
      <c r="B25" s="23"/>
      <c r="C25" s="27"/>
      <c r="D25" s="23"/>
      <c r="E25" s="27"/>
      <c r="F25" s="23"/>
      <c r="G25" s="27"/>
      <c r="H25" s="23"/>
    </row>
    <row r="26" spans="1:8" ht="12.75">
      <c r="A26" s="6" t="s">
        <v>103</v>
      </c>
      <c r="B26" s="28">
        <v>1352</v>
      </c>
      <c r="C26" s="27"/>
      <c r="D26" s="28">
        <v>5377</v>
      </c>
      <c r="E26" s="27"/>
      <c r="F26" s="28">
        <v>7500</v>
      </c>
      <c r="G26" s="27"/>
      <c r="H26" s="28">
        <v>14999</v>
      </c>
    </row>
    <row r="27" spans="2:8" ht="12.75">
      <c r="B27" s="23"/>
      <c r="C27" s="27"/>
      <c r="D27" s="23"/>
      <c r="E27" s="27"/>
      <c r="F27" s="23"/>
      <c r="G27" s="27"/>
      <c r="H27" s="23"/>
    </row>
    <row r="28" spans="1:8" ht="13.5" thickBot="1">
      <c r="A28" t="s">
        <v>43</v>
      </c>
      <c r="B28" s="30">
        <v>2.25</v>
      </c>
      <c r="C28" s="31"/>
      <c r="D28" s="30">
        <v>8.96</v>
      </c>
      <c r="E28" s="31"/>
      <c r="F28" s="30">
        <v>12.5</v>
      </c>
      <c r="G28" s="31"/>
      <c r="H28" s="30">
        <v>25</v>
      </c>
    </row>
    <row r="29" spans="1:8" ht="14.25" thickBot="1" thickTop="1">
      <c r="A29" t="s">
        <v>44</v>
      </c>
      <c r="B29" s="30">
        <v>2.25</v>
      </c>
      <c r="C29" s="31"/>
      <c r="D29" s="30">
        <v>8.93</v>
      </c>
      <c r="E29" s="31"/>
      <c r="F29" s="30">
        <v>12.5</v>
      </c>
      <c r="G29" s="31"/>
      <c r="H29" s="30">
        <v>24.9</v>
      </c>
    </row>
    <row r="30" spans="2:8" ht="13.5" thickTop="1">
      <c r="B30" s="23"/>
      <c r="C30" s="27"/>
      <c r="D30" s="23"/>
      <c r="E30" s="27"/>
      <c r="F30" s="23"/>
      <c r="G30" s="27"/>
      <c r="H30" s="23"/>
    </row>
    <row r="31" spans="3:7" ht="12.75">
      <c r="C31" s="14"/>
      <c r="E31" s="14"/>
      <c r="G31" s="14"/>
    </row>
    <row r="32" spans="1:7" ht="12.75">
      <c r="A32" s="19" t="s">
        <v>45</v>
      </c>
      <c r="C32" s="14"/>
      <c r="E32" s="14"/>
      <c r="G32" s="14"/>
    </row>
    <row r="33" spans="1:7" ht="12.75">
      <c r="A33" s="6" t="s">
        <v>90</v>
      </c>
      <c r="E33" s="14"/>
      <c r="G33" s="14"/>
    </row>
    <row r="34" spans="1:7" ht="12.75">
      <c r="A34" s="6" t="s">
        <v>68</v>
      </c>
      <c r="E34" s="14"/>
      <c r="G34" s="14"/>
    </row>
    <row r="35" spans="5:7" ht="12.75">
      <c r="E35" s="14"/>
      <c r="G35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pane xSplit="4" ySplit="12" topLeftCell="E5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60" sqref="E60"/>
    </sheetView>
  </sheetViews>
  <sheetFormatPr defaultColWidth="9.140625" defaultRowHeight="12.75"/>
  <cols>
    <col min="1" max="1" width="5.8515625" style="2" customWidth="1"/>
    <col min="2" max="2" width="3.140625" style="0" customWidth="1"/>
    <col min="4" max="4" width="27.421875" style="0" customWidth="1"/>
    <col min="5" max="5" width="14.57421875" style="3" bestFit="1" customWidth="1"/>
    <col min="6" max="6" width="3.7109375" style="4" customWidth="1"/>
    <col min="7" max="7" width="14.140625" style="3" customWidth="1"/>
  </cols>
  <sheetData>
    <row r="1" ht="12.75">
      <c r="A1" s="1" t="s">
        <v>67</v>
      </c>
    </row>
    <row r="2" ht="12.75">
      <c r="A2" s="1"/>
    </row>
    <row r="3" spans="1:2" ht="12.75">
      <c r="A3" s="7" t="s">
        <v>53</v>
      </c>
      <c r="B3" s="7"/>
    </row>
    <row r="4" spans="1:2" ht="12.75">
      <c r="A4" s="7" t="s">
        <v>108</v>
      </c>
      <c r="B4" s="7"/>
    </row>
    <row r="5" spans="5:7" ht="12.75">
      <c r="E5" s="56"/>
      <c r="F5" s="57"/>
      <c r="G5" s="56"/>
    </row>
    <row r="6" spans="5:7" ht="12.75">
      <c r="E6" s="5" t="s">
        <v>79</v>
      </c>
      <c r="F6" s="44"/>
      <c r="G6" s="63" t="s">
        <v>84</v>
      </c>
    </row>
    <row r="7" spans="5:7" ht="12.75">
      <c r="E7" s="5" t="s">
        <v>80</v>
      </c>
      <c r="F7" s="44"/>
      <c r="G7" s="63" t="s">
        <v>85</v>
      </c>
    </row>
    <row r="8" spans="5:7" ht="12.75">
      <c r="E8" s="5" t="s">
        <v>81</v>
      </c>
      <c r="F8" s="44"/>
      <c r="G8" s="63" t="s">
        <v>86</v>
      </c>
    </row>
    <row r="9" spans="5:7" ht="12.75">
      <c r="E9" s="5" t="s">
        <v>82</v>
      </c>
      <c r="F9" s="44"/>
      <c r="G9" s="63" t="s">
        <v>87</v>
      </c>
    </row>
    <row r="10" spans="5:7" ht="12.75">
      <c r="E10" s="5" t="s">
        <v>83</v>
      </c>
      <c r="F10" s="44"/>
      <c r="G10" s="63" t="s">
        <v>88</v>
      </c>
    </row>
    <row r="11" spans="5:7" ht="12.75">
      <c r="E11" s="45" t="s">
        <v>109</v>
      </c>
      <c r="F11" s="44"/>
      <c r="G11" s="63" t="s">
        <v>89</v>
      </c>
    </row>
    <row r="12" spans="5:7" ht="12.75">
      <c r="E12" s="5" t="s">
        <v>0</v>
      </c>
      <c r="F12" s="44"/>
      <c r="G12" s="5" t="s">
        <v>0</v>
      </c>
    </row>
    <row r="13" spans="1:7" ht="12.75">
      <c r="A13" s="2">
        <v>1</v>
      </c>
      <c r="B13" t="s">
        <v>8</v>
      </c>
      <c r="E13" s="3">
        <v>87687</v>
      </c>
      <c r="G13" s="3">
        <v>74944</v>
      </c>
    </row>
    <row r="14" spans="1:7" ht="12.75">
      <c r="A14" s="2">
        <v>2</v>
      </c>
      <c r="B14" t="s">
        <v>9</v>
      </c>
      <c r="E14" s="3">
        <v>0</v>
      </c>
      <c r="G14" s="3">
        <v>0</v>
      </c>
    </row>
    <row r="15" spans="1:7" ht="12.75">
      <c r="A15" s="2">
        <v>3</v>
      </c>
      <c r="B15" t="s">
        <v>10</v>
      </c>
      <c r="E15" s="3">
        <v>26548</v>
      </c>
      <c r="G15" s="3">
        <v>25040</v>
      </c>
    </row>
    <row r="16" spans="1:7" ht="12.75">
      <c r="A16" s="2">
        <v>4</v>
      </c>
      <c r="B16" t="s">
        <v>14</v>
      </c>
      <c r="E16" s="3">
        <v>0</v>
      </c>
      <c r="G16" s="3">
        <v>0</v>
      </c>
    </row>
    <row r="17" spans="1:7" ht="12.75">
      <c r="A17" s="2">
        <v>5</v>
      </c>
      <c r="B17" t="s">
        <v>11</v>
      </c>
      <c r="E17" s="5">
        <v>0</v>
      </c>
      <c r="G17" s="3" t="s">
        <v>38</v>
      </c>
    </row>
    <row r="18" spans="1:7" ht="12.75">
      <c r="A18" s="2">
        <v>6</v>
      </c>
      <c r="B18" t="s">
        <v>13</v>
      </c>
      <c r="E18" s="3">
        <v>0</v>
      </c>
      <c r="G18" s="5" t="s">
        <v>7</v>
      </c>
    </row>
    <row r="19" spans="1:7" ht="12.75">
      <c r="A19" s="2">
        <v>7</v>
      </c>
      <c r="B19" t="s">
        <v>12</v>
      </c>
      <c r="E19" s="3">
        <v>0</v>
      </c>
      <c r="G19" s="3">
        <v>0</v>
      </c>
    </row>
    <row r="20" spans="5:7" ht="12.75">
      <c r="E20" s="36">
        <f>SUM(E13:E19)</f>
        <v>114235</v>
      </c>
      <c r="G20" s="36">
        <f>SUM(G13:G19)</f>
        <v>99984</v>
      </c>
    </row>
    <row r="21" spans="1:2" ht="12.75">
      <c r="A21" s="2">
        <v>8</v>
      </c>
      <c r="B21" t="s">
        <v>1</v>
      </c>
    </row>
    <row r="22" spans="1:7" s="25" customFormat="1" ht="12.75">
      <c r="A22" s="32"/>
      <c r="B22" s="33" t="s">
        <v>7</v>
      </c>
      <c r="C22" s="34" t="s">
        <v>15</v>
      </c>
      <c r="E22" s="37">
        <v>28988</v>
      </c>
      <c r="F22" s="38"/>
      <c r="G22" s="37">
        <v>26122</v>
      </c>
    </row>
    <row r="23" spans="1:7" s="25" customFormat="1" ht="12.75">
      <c r="A23" s="32"/>
      <c r="B23" s="33" t="s">
        <v>7</v>
      </c>
      <c r="C23" s="34" t="s">
        <v>16</v>
      </c>
      <c r="E23" s="37">
        <v>49980</v>
      </c>
      <c r="F23" s="38"/>
      <c r="G23" s="37">
        <v>33856</v>
      </c>
    </row>
    <row r="24" spans="1:7" s="25" customFormat="1" ht="12.75">
      <c r="A24" s="32"/>
      <c r="B24" s="33" t="s">
        <v>7</v>
      </c>
      <c r="C24" s="34" t="s">
        <v>17</v>
      </c>
      <c r="E24" s="37">
        <v>0</v>
      </c>
      <c r="F24" s="38"/>
      <c r="G24" s="51" t="s">
        <v>7</v>
      </c>
    </row>
    <row r="25" spans="1:7" s="25" customFormat="1" ht="12.75">
      <c r="A25" s="32"/>
      <c r="B25" s="33" t="s">
        <v>7</v>
      </c>
      <c r="C25" s="34" t="s">
        <v>2</v>
      </c>
      <c r="E25" s="37">
        <v>18037</v>
      </c>
      <c r="F25" s="38"/>
      <c r="G25" s="37">
        <v>14905</v>
      </c>
    </row>
    <row r="26" spans="1:7" s="25" customFormat="1" ht="12.75">
      <c r="A26" s="32"/>
      <c r="B26" s="33" t="s">
        <v>7</v>
      </c>
      <c r="C26" s="34" t="s">
        <v>32</v>
      </c>
      <c r="E26" s="37">
        <v>16865</v>
      </c>
      <c r="F26" s="38"/>
      <c r="G26" s="37">
        <v>5140</v>
      </c>
    </row>
    <row r="27" spans="1:7" s="25" customFormat="1" ht="12.75">
      <c r="A27" s="32"/>
      <c r="E27" s="39">
        <f>SUM(E22:E26)</f>
        <v>113870</v>
      </c>
      <c r="F27" s="38"/>
      <c r="G27" s="39">
        <f>SUM(G22:G26)</f>
        <v>80023</v>
      </c>
    </row>
    <row r="28" spans="1:7" s="25" customFormat="1" ht="12.75">
      <c r="A28" s="32"/>
      <c r="E28" s="37"/>
      <c r="F28" s="38"/>
      <c r="G28" s="37"/>
    </row>
    <row r="29" spans="1:7" s="25" customFormat="1" ht="12.75">
      <c r="A29" s="32">
        <v>9</v>
      </c>
      <c r="B29" s="25" t="s">
        <v>3</v>
      </c>
      <c r="E29" s="37"/>
      <c r="F29" s="38"/>
      <c r="G29" s="37"/>
    </row>
    <row r="30" spans="1:7" s="25" customFormat="1" ht="12.75">
      <c r="A30" s="32"/>
      <c r="B30" s="33" t="s">
        <v>7</v>
      </c>
      <c r="C30" s="34" t="s">
        <v>37</v>
      </c>
      <c r="E30" s="37">
        <v>17240</v>
      </c>
      <c r="F30" s="38"/>
      <c r="G30" s="37">
        <v>14797</v>
      </c>
    </row>
    <row r="31" spans="1:7" s="25" customFormat="1" ht="12.75">
      <c r="A31" s="32"/>
      <c r="B31" s="33" t="s">
        <v>7</v>
      </c>
      <c r="C31" s="34" t="s">
        <v>36</v>
      </c>
      <c r="E31" s="37">
        <v>18913</v>
      </c>
      <c r="F31" s="38"/>
      <c r="G31" s="37">
        <v>11083</v>
      </c>
    </row>
    <row r="32" spans="1:7" s="25" customFormat="1" ht="12.75">
      <c r="A32" s="32"/>
      <c r="B32" s="33" t="s">
        <v>7</v>
      </c>
      <c r="C32" s="34" t="s">
        <v>18</v>
      </c>
      <c r="E32" s="37">
        <v>55167</v>
      </c>
      <c r="F32" s="38"/>
      <c r="G32" s="37">
        <v>29366</v>
      </c>
    </row>
    <row r="33" spans="1:7" s="25" customFormat="1" ht="12.75">
      <c r="A33" s="32"/>
      <c r="B33" s="33" t="s">
        <v>7</v>
      </c>
      <c r="C33" s="34" t="s">
        <v>19</v>
      </c>
      <c r="E33" s="51">
        <v>236</v>
      </c>
      <c r="F33" s="38"/>
      <c r="G33" s="37">
        <v>96</v>
      </c>
    </row>
    <row r="34" spans="1:7" s="25" customFormat="1" ht="12.75">
      <c r="A34" s="32"/>
      <c r="B34" s="33" t="s">
        <v>7</v>
      </c>
      <c r="C34" s="34" t="s">
        <v>20</v>
      </c>
      <c r="E34" s="37">
        <v>30</v>
      </c>
      <c r="F34" s="38"/>
      <c r="G34" s="37">
        <v>0</v>
      </c>
    </row>
    <row r="35" spans="1:7" s="25" customFormat="1" ht="12.75">
      <c r="A35" s="32"/>
      <c r="B35" s="33" t="s">
        <v>7</v>
      </c>
      <c r="C35" s="34" t="s">
        <v>30</v>
      </c>
      <c r="E35" s="37">
        <v>1989</v>
      </c>
      <c r="F35" s="38"/>
      <c r="G35" s="37">
        <v>322</v>
      </c>
    </row>
    <row r="36" spans="1:7" s="25" customFormat="1" ht="12.75">
      <c r="A36" s="32"/>
      <c r="B36" s="33" t="s">
        <v>7</v>
      </c>
      <c r="C36" s="34" t="s">
        <v>33</v>
      </c>
      <c r="E36" s="37">
        <v>3074</v>
      </c>
      <c r="F36" s="38"/>
      <c r="G36" s="37">
        <v>2191</v>
      </c>
    </row>
    <row r="37" spans="1:7" s="25" customFormat="1" ht="12.75">
      <c r="A37" s="32"/>
      <c r="C37" s="34"/>
      <c r="E37" s="39">
        <f>SUM(E30:E36)</f>
        <v>96649</v>
      </c>
      <c r="F37" s="38"/>
      <c r="G37" s="39">
        <f>SUM(G30:G36)</f>
        <v>57855</v>
      </c>
    </row>
    <row r="38" spans="1:7" s="25" customFormat="1" ht="12.75">
      <c r="A38" s="32">
        <v>10</v>
      </c>
      <c r="B38" s="25" t="s">
        <v>21</v>
      </c>
      <c r="E38" s="37">
        <f>E27-E37</f>
        <v>17221</v>
      </c>
      <c r="F38" s="38"/>
      <c r="G38" s="37">
        <f>G27-G37</f>
        <v>22168</v>
      </c>
    </row>
    <row r="39" spans="1:7" s="25" customFormat="1" ht="13.5" thickBot="1">
      <c r="A39" s="32"/>
      <c r="E39" s="40">
        <f>+E20+E27-E37</f>
        <v>131456</v>
      </c>
      <c r="F39" s="38"/>
      <c r="G39" s="40">
        <f>+G20+G27-G37</f>
        <v>122152</v>
      </c>
    </row>
    <row r="40" spans="1:7" s="25" customFormat="1" ht="13.5" thickTop="1">
      <c r="A40" s="32"/>
      <c r="E40" s="37"/>
      <c r="F40" s="38"/>
      <c r="G40" s="37"/>
    </row>
    <row r="41" spans="1:7" s="25" customFormat="1" ht="12.75">
      <c r="A41" s="32"/>
      <c r="E41" s="37"/>
      <c r="F41" s="38"/>
      <c r="G41" s="37"/>
    </row>
    <row r="42" spans="1:7" s="25" customFormat="1" ht="12.75">
      <c r="A42" s="32">
        <v>11</v>
      </c>
      <c r="B42" s="25" t="s">
        <v>4</v>
      </c>
      <c r="E42" s="37"/>
      <c r="F42" s="38"/>
      <c r="G42" s="37"/>
    </row>
    <row r="43" spans="1:7" s="25" customFormat="1" ht="12.75">
      <c r="A43" s="32"/>
      <c r="B43" s="25" t="s">
        <v>5</v>
      </c>
      <c r="E43" s="37">
        <v>60012</v>
      </c>
      <c r="F43" s="38"/>
      <c r="G43" s="37">
        <v>60011</v>
      </c>
    </row>
    <row r="44" spans="1:7" s="25" customFormat="1" ht="12.75">
      <c r="A44" s="32"/>
      <c r="B44" s="25" t="s">
        <v>6</v>
      </c>
      <c r="E44" s="37"/>
      <c r="F44" s="38"/>
      <c r="G44" s="37"/>
    </row>
    <row r="45" spans="1:8" s="25" customFormat="1" ht="12.75">
      <c r="A45" s="32"/>
      <c r="B45" s="33" t="s">
        <v>7</v>
      </c>
      <c r="C45" s="34" t="s">
        <v>22</v>
      </c>
      <c r="E45" s="37">
        <v>4</v>
      </c>
      <c r="F45" s="38"/>
      <c r="G45" s="37">
        <v>3</v>
      </c>
      <c r="H45" s="35"/>
    </row>
    <row r="46" spans="1:7" s="25" customFormat="1" ht="12.75">
      <c r="A46" s="32"/>
      <c r="B46" s="33" t="s">
        <v>7</v>
      </c>
      <c r="C46" s="34" t="s">
        <v>35</v>
      </c>
      <c r="E46" s="37">
        <v>0</v>
      </c>
      <c r="F46" s="38"/>
      <c r="G46" s="51" t="s">
        <v>7</v>
      </c>
    </row>
    <row r="47" spans="1:7" s="25" customFormat="1" ht="12.75">
      <c r="A47" s="32"/>
      <c r="B47" s="33" t="s">
        <v>7</v>
      </c>
      <c r="C47" s="34" t="s">
        <v>23</v>
      </c>
      <c r="E47" s="37">
        <v>0</v>
      </c>
      <c r="F47" s="38"/>
      <c r="G47" s="51" t="s">
        <v>7</v>
      </c>
    </row>
    <row r="48" spans="1:7" s="25" customFormat="1" ht="12.75">
      <c r="A48" s="32"/>
      <c r="B48" s="33" t="s">
        <v>7</v>
      </c>
      <c r="C48" s="34" t="s">
        <v>97</v>
      </c>
      <c r="E48" s="37">
        <v>107</v>
      </c>
      <c r="F48" s="38"/>
      <c r="G48" s="51">
        <v>107</v>
      </c>
    </row>
    <row r="49" spans="1:7" s="25" customFormat="1" ht="12.75">
      <c r="A49" s="32"/>
      <c r="B49" s="33" t="s">
        <v>7</v>
      </c>
      <c r="C49" s="34" t="s">
        <v>24</v>
      </c>
      <c r="E49" s="37">
        <v>49596</v>
      </c>
      <c r="F49" s="38"/>
      <c r="G49" s="37">
        <f>47836-1199-3-107-1431</f>
        <v>45096</v>
      </c>
    </row>
    <row r="50" spans="1:7" s="25" customFormat="1" ht="12.75">
      <c r="A50" s="32"/>
      <c r="B50" s="33" t="s">
        <v>7</v>
      </c>
      <c r="C50" s="34" t="s">
        <v>34</v>
      </c>
      <c r="E50" s="37">
        <v>1199</v>
      </c>
      <c r="F50" s="38"/>
      <c r="G50" s="37">
        <v>1199</v>
      </c>
    </row>
    <row r="51" spans="1:7" s="25" customFormat="1" ht="12.75">
      <c r="A51" s="32"/>
      <c r="C51" s="34"/>
      <c r="E51" s="39">
        <f>SUM(E43:E50)</f>
        <v>110918</v>
      </c>
      <c r="F51" s="38"/>
      <c r="G51" s="39">
        <f>SUM(G43:G50)</f>
        <v>106416</v>
      </c>
    </row>
    <row r="52" spans="1:7" s="25" customFormat="1" ht="12.75">
      <c r="A52" s="32"/>
      <c r="E52" s="37"/>
      <c r="F52" s="38"/>
      <c r="G52" s="37"/>
    </row>
    <row r="53" spans="1:7" s="25" customFormat="1" ht="12.75">
      <c r="A53" s="32">
        <v>12</v>
      </c>
      <c r="B53" s="46" t="s">
        <v>31</v>
      </c>
      <c r="E53" s="37">
        <v>9938</v>
      </c>
      <c r="F53" s="38"/>
      <c r="G53" s="37">
        <v>8538</v>
      </c>
    </row>
    <row r="54" spans="1:7" s="25" customFormat="1" ht="12.75">
      <c r="A54" s="32">
        <v>13</v>
      </c>
      <c r="B54" s="25" t="s">
        <v>25</v>
      </c>
      <c r="E54" s="37">
        <v>161</v>
      </c>
      <c r="F54" s="38"/>
      <c r="G54" s="37">
        <v>235</v>
      </c>
    </row>
    <row r="55" spans="1:7" s="25" customFormat="1" ht="12.75">
      <c r="A55" s="32">
        <v>14</v>
      </c>
      <c r="B55" s="25" t="s">
        <v>26</v>
      </c>
      <c r="E55" s="37">
        <v>1828</v>
      </c>
      <c r="F55" s="38"/>
      <c r="G55" s="37">
        <v>2101</v>
      </c>
    </row>
    <row r="56" spans="1:7" s="25" customFormat="1" ht="12.75">
      <c r="A56" s="32">
        <v>15</v>
      </c>
      <c r="B56" s="25" t="s">
        <v>27</v>
      </c>
      <c r="E56" s="37">
        <v>3691</v>
      </c>
      <c r="F56" s="38"/>
      <c r="G56" s="37">
        <v>120</v>
      </c>
    </row>
    <row r="57" spans="1:7" ht="12.75">
      <c r="A57" s="2">
        <v>16</v>
      </c>
      <c r="B57" t="s">
        <v>28</v>
      </c>
      <c r="E57" s="3">
        <v>4920</v>
      </c>
      <c r="G57" s="3">
        <f>3311+1431</f>
        <v>4742</v>
      </c>
    </row>
    <row r="58" spans="5:7" ht="13.5" thickBot="1">
      <c r="E58" s="41">
        <f>SUM(E51:E57)</f>
        <v>131456</v>
      </c>
      <c r="G58" s="41">
        <f>SUM(G51:G57)</f>
        <v>122152</v>
      </c>
    </row>
    <row r="59" spans="5:7" ht="13.5" thickTop="1">
      <c r="E59" s="4"/>
      <c r="G59" s="4"/>
    </row>
    <row r="60" spans="1:7" ht="12.75">
      <c r="A60" s="2">
        <v>17</v>
      </c>
      <c r="B60" t="s">
        <v>29</v>
      </c>
      <c r="E60" s="42">
        <f>E51/E43</f>
        <v>1.848263680597214</v>
      </c>
      <c r="G60" s="42">
        <f>G51/G43</f>
        <v>1.7732748996017398</v>
      </c>
    </row>
    <row r="62" spans="1:7" ht="12.75">
      <c r="A62" s="19" t="s">
        <v>69</v>
      </c>
      <c r="B62" s="19"/>
      <c r="D62" s="14"/>
      <c r="E62" s="10"/>
      <c r="G62" s="43"/>
    </row>
    <row r="63" spans="1:6" ht="12.75">
      <c r="A63" s="6" t="s">
        <v>90</v>
      </c>
      <c r="B63" s="6"/>
      <c r="E63" s="10"/>
      <c r="F63" s="3"/>
    </row>
    <row r="64" ht="12.75">
      <c r="A64" s="6" t="s">
        <v>68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7">
      <selection activeCell="C21" sqref="C21"/>
    </sheetView>
  </sheetViews>
  <sheetFormatPr defaultColWidth="9.140625" defaultRowHeight="12.75"/>
  <cols>
    <col min="1" max="1" width="3.421875" style="0" customWidth="1"/>
    <col min="2" max="2" width="49.57421875" style="0" customWidth="1"/>
    <col min="3" max="3" width="14.57421875" style="10" bestFit="1" customWidth="1"/>
    <col min="4" max="4" width="2.7109375" style="0" customWidth="1"/>
    <col min="5" max="5" width="14.57421875" style="0" bestFit="1" customWidth="1"/>
    <col min="6" max="6" width="10.421875" style="0" customWidth="1"/>
    <col min="7" max="7" width="9.28125" style="0" customWidth="1"/>
  </cols>
  <sheetData>
    <row r="1" spans="1:2" ht="12.75">
      <c r="A1" s="6" t="s">
        <v>67</v>
      </c>
      <c r="B1" s="6"/>
    </row>
    <row r="3" spans="1:2" ht="12.75">
      <c r="A3" s="7" t="s">
        <v>46</v>
      </c>
      <c r="B3" s="7"/>
    </row>
    <row r="4" spans="1:4" ht="12.75">
      <c r="A4" s="7" t="s">
        <v>104</v>
      </c>
      <c r="B4" s="7"/>
      <c r="D4" s="14"/>
    </row>
    <row r="5" spans="1:4" ht="12.75">
      <c r="A5" s="7"/>
      <c r="B5" s="7"/>
      <c r="D5" s="14"/>
    </row>
    <row r="6" spans="3:5" ht="12.75">
      <c r="C6" s="58"/>
      <c r="D6" s="59"/>
      <c r="E6" s="58"/>
    </row>
    <row r="7" spans="3:5" ht="12.75">
      <c r="C7" s="45" t="s">
        <v>106</v>
      </c>
      <c r="D7" s="11"/>
      <c r="E7" s="45" t="s">
        <v>107</v>
      </c>
    </row>
    <row r="8" spans="3:5" ht="12.75">
      <c r="C8" s="12" t="s">
        <v>40</v>
      </c>
      <c r="D8" s="11"/>
      <c r="E8" s="12" t="s">
        <v>40</v>
      </c>
    </row>
    <row r="9" spans="3:5" ht="12.75">
      <c r="C9" s="47"/>
      <c r="D9" s="14"/>
      <c r="E9" s="47"/>
    </row>
    <row r="10" spans="1:5" ht="12.75">
      <c r="A10" s="6" t="s">
        <v>64</v>
      </c>
      <c r="C10" s="48">
        <v>-3097</v>
      </c>
      <c r="D10" s="16"/>
      <c r="E10" s="48">
        <v>10990</v>
      </c>
    </row>
    <row r="11" spans="3:5" ht="12.75">
      <c r="C11" s="48"/>
      <c r="D11" s="16"/>
      <c r="E11" s="48"/>
    </row>
    <row r="12" spans="1:5" ht="12.75">
      <c r="A12" s="6" t="s">
        <v>65</v>
      </c>
      <c r="B12" s="19"/>
      <c r="C12" s="48">
        <v>-14217</v>
      </c>
      <c r="D12" s="16"/>
      <c r="E12" s="48">
        <v>-10182</v>
      </c>
    </row>
    <row r="13" spans="2:5" ht="12.75">
      <c r="B13" s="20"/>
      <c r="C13" s="48"/>
      <c r="D13" s="16"/>
      <c r="E13" s="48"/>
    </row>
    <row r="14" spans="1:5" ht="12.75">
      <c r="A14" s="6" t="s">
        <v>66</v>
      </c>
      <c r="B14" s="20"/>
      <c r="C14" s="49">
        <v>21175</v>
      </c>
      <c r="D14" s="16"/>
      <c r="E14" s="49">
        <v>-1847</v>
      </c>
    </row>
    <row r="15" spans="2:5" ht="12.75">
      <c r="B15" s="20"/>
      <c r="C15" s="48"/>
      <c r="D15" s="16"/>
      <c r="E15" s="48"/>
    </row>
    <row r="16" spans="1:6" ht="12.75">
      <c r="A16" t="s">
        <v>63</v>
      </c>
      <c r="B16" s="20"/>
      <c r="C16" s="48">
        <f>SUM(C10:C14)</f>
        <v>3861</v>
      </c>
      <c r="D16" s="48"/>
      <c r="E16" s="48">
        <f>SUM(E10:E14)</f>
        <v>-1039</v>
      </c>
      <c r="F16" s="15"/>
    </row>
    <row r="17" spans="2:5" ht="12.75">
      <c r="B17" s="20"/>
      <c r="C17" s="48"/>
      <c r="D17" s="16"/>
      <c r="E17" s="48"/>
    </row>
    <row r="18" spans="1:5" ht="12.75">
      <c r="A18" s="6" t="s">
        <v>61</v>
      </c>
      <c r="C18" s="48">
        <v>14176</v>
      </c>
      <c r="D18" s="16"/>
      <c r="E18" s="48">
        <v>13880</v>
      </c>
    </row>
    <row r="19" spans="3:5" ht="12.75">
      <c r="C19" s="48"/>
      <c r="D19" s="16"/>
      <c r="E19" s="49"/>
    </row>
    <row r="20" spans="1:6" ht="12.75">
      <c r="A20" s="6" t="s">
        <v>62</v>
      </c>
      <c r="C20" s="65">
        <f>SUM(C15:C19)</f>
        <v>18037</v>
      </c>
      <c r="D20" s="65"/>
      <c r="E20" s="65">
        <f>SUM(E15:E19)</f>
        <v>12841</v>
      </c>
      <c r="F20" s="15"/>
    </row>
    <row r="21" spans="1:6" ht="12.75">
      <c r="A21" s="6"/>
      <c r="C21" s="48"/>
      <c r="D21" s="16"/>
      <c r="F21" s="15"/>
    </row>
    <row r="22" spans="3:4" ht="12.75">
      <c r="C22" s="50"/>
      <c r="D22" s="14"/>
    </row>
    <row r="23" spans="1:4" ht="12.75">
      <c r="A23" s="19" t="s">
        <v>70</v>
      </c>
      <c r="B23" s="19"/>
      <c r="D23" s="14"/>
    </row>
    <row r="24" spans="1:2" ht="12.75">
      <c r="A24" s="6" t="s">
        <v>90</v>
      </c>
      <c r="B24" s="6"/>
    </row>
    <row r="25" ht="12.75">
      <c r="A25" s="6" t="s">
        <v>68</v>
      </c>
    </row>
    <row r="27" ht="12.75">
      <c r="A27" s="6"/>
    </row>
    <row r="28" ht="12.75">
      <c r="A28" s="6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8">
      <selection activeCell="A27" sqref="A27"/>
    </sheetView>
  </sheetViews>
  <sheetFormatPr defaultColWidth="9.140625" defaultRowHeight="12.75"/>
  <cols>
    <col min="1" max="1" width="22.00390625" style="0" customWidth="1"/>
    <col min="2" max="2" width="9.57421875" style="0" customWidth="1"/>
    <col min="3" max="3" width="12.140625" style="0" customWidth="1"/>
    <col min="4" max="4" width="1.28515625" style="0" customWidth="1"/>
    <col min="5" max="5" width="12.140625" style="0" customWidth="1"/>
    <col min="6" max="6" width="1.28515625" style="0" customWidth="1"/>
    <col min="7" max="8" width="12.00390625" style="0" customWidth="1"/>
    <col min="9" max="9" width="1.28515625" style="0" customWidth="1"/>
    <col min="10" max="10" width="12.140625" style="0" customWidth="1"/>
    <col min="11" max="11" width="1.28515625" style="0" customWidth="1"/>
    <col min="12" max="12" width="12.140625" style="0" customWidth="1"/>
    <col min="13" max="13" width="6.00390625" style="0" customWidth="1"/>
  </cols>
  <sheetData>
    <row r="1" spans="1:12" ht="12.75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4:11" ht="12.75">
      <c r="D2" s="14"/>
      <c r="F2" s="14"/>
      <c r="G2" s="14"/>
      <c r="H2" s="14"/>
      <c r="I2" s="14"/>
      <c r="K2" s="14"/>
    </row>
    <row r="3" spans="1:12" ht="12.75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2.75">
      <c r="A4" s="67" t="s">
        <v>110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4:11" ht="12.75">
      <c r="D5" s="14"/>
      <c r="F5" s="14"/>
      <c r="G5" s="14"/>
      <c r="H5" s="14"/>
      <c r="I5" s="14"/>
      <c r="K5" s="14"/>
    </row>
    <row r="6" spans="3:12" ht="12.75">
      <c r="C6" s="10"/>
      <c r="D6" s="11"/>
      <c r="E6" s="10"/>
      <c r="F6" s="11"/>
      <c r="G6" s="11" t="s">
        <v>71</v>
      </c>
      <c r="H6" s="11" t="s">
        <v>92</v>
      </c>
      <c r="I6" s="11"/>
      <c r="J6" s="10"/>
      <c r="K6" s="11"/>
      <c r="L6" s="10"/>
    </row>
    <row r="7" spans="3:12" ht="12.75">
      <c r="C7" s="10"/>
      <c r="D7" s="11"/>
      <c r="E7" s="10" t="s">
        <v>59</v>
      </c>
      <c r="F7" s="11"/>
      <c r="G7" s="11" t="s">
        <v>93</v>
      </c>
      <c r="H7" s="11" t="s">
        <v>94</v>
      </c>
      <c r="I7" s="11"/>
      <c r="J7" s="10" t="s">
        <v>48</v>
      </c>
      <c r="K7" s="11"/>
      <c r="L7" s="10"/>
    </row>
    <row r="8" spans="2:12" ht="12.75">
      <c r="B8" s="10" t="s">
        <v>74</v>
      </c>
      <c r="C8" s="21" t="s">
        <v>5</v>
      </c>
      <c r="D8" s="22"/>
      <c r="E8" s="21" t="s">
        <v>60</v>
      </c>
      <c r="F8" s="22"/>
      <c r="G8" s="21" t="s">
        <v>72</v>
      </c>
      <c r="H8" s="21" t="s">
        <v>95</v>
      </c>
      <c r="I8" s="22"/>
      <c r="J8" s="21" t="s">
        <v>49</v>
      </c>
      <c r="K8" s="22"/>
      <c r="L8" s="21" t="s">
        <v>50</v>
      </c>
    </row>
    <row r="9" spans="3:12" ht="12.75">
      <c r="C9" s="12" t="s">
        <v>40</v>
      </c>
      <c r="D9" s="13"/>
      <c r="E9" s="12" t="s">
        <v>40</v>
      </c>
      <c r="F9" s="13"/>
      <c r="G9" s="12" t="s">
        <v>40</v>
      </c>
      <c r="H9" s="10" t="s">
        <v>40</v>
      </c>
      <c r="I9" s="13"/>
      <c r="J9" s="12" t="s">
        <v>40</v>
      </c>
      <c r="K9" s="13"/>
      <c r="L9" s="12" t="s">
        <v>40</v>
      </c>
    </row>
    <row r="10" spans="1:13" ht="12.75">
      <c r="A10" s="64" t="s">
        <v>91</v>
      </c>
      <c r="B10" s="62"/>
      <c r="C10" s="15"/>
      <c r="D10" s="16"/>
      <c r="E10" s="15"/>
      <c r="F10" s="16"/>
      <c r="G10" s="16"/>
      <c r="H10" s="16"/>
      <c r="I10" s="16"/>
      <c r="J10" s="15"/>
      <c r="K10" s="16"/>
      <c r="L10" s="15"/>
      <c r="M10" s="15"/>
    </row>
    <row r="11" spans="1:13" ht="12.75">
      <c r="A11" t="s">
        <v>73</v>
      </c>
      <c r="B11" s="10"/>
      <c r="C11" s="15">
        <v>60011</v>
      </c>
      <c r="D11" s="16"/>
      <c r="E11" s="17">
        <v>3</v>
      </c>
      <c r="F11" s="16"/>
      <c r="G11" s="16">
        <v>1199</v>
      </c>
      <c r="H11" s="16">
        <v>107</v>
      </c>
      <c r="I11" s="16"/>
      <c r="J11" s="23">
        <v>46527</v>
      </c>
      <c r="K11" s="16"/>
      <c r="L11" s="15">
        <f>SUM(C11:K11)</f>
        <v>107847</v>
      </c>
      <c r="M11" s="15"/>
    </row>
    <row r="12" spans="2:13" ht="12.75">
      <c r="B12" s="10"/>
      <c r="C12" s="15"/>
      <c r="D12" s="16"/>
      <c r="E12" s="15"/>
      <c r="F12" s="16"/>
      <c r="G12" s="16"/>
      <c r="H12" s="16"/>
      <c r="I12" s="16"/>
      <c r="J12" s="15"/>
      <c r="K12" s="16"/>
      <c r="L12" s="15"/>
      <c r="M12" s="15"/>
    </row>
    <row r="13" spans="1:13" ht="12.75">
      <c r="A13" s="24" t="s">
        <v>75</v>
      </c>
      <c r="B13" s="61" t="s">
        <v>78</v>
      </c>
      <c r="C13" s="18"/>
      <c r="D13" s="16"/>
      <c r="E13" s="18"/>
      <c r="F13" s="16"/>
      <c r="G13" s="18"/>
      <c r="H13" s="18"/>
      <c r="I13" s="16"/>
      <c r="J13" s="18">
        <v>-1431</v>
      </c>
      <c r="K13" s="16"/>
      <c r="L13" s="18">
        <f>SUM(C13:K13)</f>
        <v>-1431</v>
      </c>
      <c r="M13" s="15"/>
    </row>
    <row r="14" spans="3:13" ht="12.75" hidden="1">
      <c r="C14" s="18"/>
      <c r="D14" s="16"/>
      <c r="E14" s="18"/>
      <c r="F14" s="16"/>
      <c r="G14" s="18"/>
      <c r="H14" s="18"/>
      <c r="I14" s="16"/>
      <c r="J14" s="18"/>
      <c r="K14" s="16"/>
      <c r="L14" s="18"/>
      <c r="M14" s="15"/>
    </row>
    <row r="15" spans="1:13" ht="12.75">
      <c r="A15" t="s">
        <v>98</v>
      </c>
      <c r="C15" s="15">
        <f>SUM(C11:C14)</f>
        <v>60011</v>
      </c>
      <c r="D15" s="16"/>
      <c r="E15" s="15">
        <f>SUM(E11:E14)</f>
        <v>3</v>
      </c>
      <c r="F15" s="16"/>
      <c r="G15" s="15">
        <f>SUM(G11:G14)</f>
        <v>1199</v>
      </c>
      <c r="H15" s="15">
        <f>SUM(H11:H14)</f>
        <v>107</v>
      </c>
      <c r="I15" s="16"/>
      <c r="J15" s="15">
        <f>SUM(J11:J14)</f>
        <v>45096</v>
      </c>
      <c r="K15" s="16"/>
      <c r="L15" s="15">
        <f>SUM(L11:L14)</f>
        <v>106416</v>
      </c>
      <c r="M15" s="15"/>
    </row>
    <row r="16" spans="3:13" ht="12.75">
      <c r="C16" s="15"/>
      <c r="D16" s="16"/>
      <c r="E16" s="15"/>
      <c r="F16" s="16"/>
      <c r="G16" s="16"/>
      <c r="H16" s="16"/>
      <c r="I16" s="16"/>
      <c r="J16" s="15"/>
      <c r="K16" s="16"/>
      <c r="L16" s="15"/>
      <c r="M16" s="15"/>
    </row>
    <row r="17" spans="1:13" ht="12.75">
      <c r="A17" t="s">
        <v>101</v>
      </c>
      <c r="C17" s="15">
        <v>1</v>
      </c>
      <c r="D17" s="16"/>
      <c r="E17" s="15">
        <v>1</v>
      </c>
      <c r="F17" s="16"/>
      <c r="G17" s="16"/>
      <c r="H17" s="16"/>
      <c r="I17" s="16"/>
      <c r="J17" s="15"/>
      <c r="K17" s="16"/>
      <c r="L17" s="15">
        <v>2</v>
      </c>
      <c r="M17" s="15"/>
    </row>
    <row r="18" spans="3:13" ht="12.75">
      <c r="C18" s="15"/>
      <c r="D18" s="16"/>
      <c r="E18" s="15"/>
      <c r="F18" s="16"/>
      <c r="G18" s="16"/>
      <c r="H18" s="16"/>
      <c r="I18" s="16"/>
      <c r="J18" s="15"/>
      <c r="K18" s="16"/>
      <c r="L18" s="15"/>
      <c r="M18" s="15"/>
    </row>
    <row r="19" spans="1:13" ht="12.75">
      <c r="A19" s="24" t="s">
        <v>99</v>
      </c>
      <c r="B19" s="61"/>
      <c r="C19" s="15"/>
      <c r="D19" s="16"/>
      <c r="E19" s="15"/>
      <c r="F19" s="16"/>
      <c r="G19" s="16"/>
      <c r="H19" s="16"/>
      <c r="I19" s="16"/>
      <c r="J19" s="15">
        <v>7500</v>
      </c>
      <c r="K19" s="16"/>
      <c r="L19" s="15">
        <f>SUM(C19:K19)</f>
        <v>7500</v>
      </c>
      <c r="M19" s="15"/>
    </row>
    <row r="20" spans="3:13" ht="12.75" hidden="1">
      <c r="C20" s="15"/>
      <c r="D20" s="16"/>
      <c r="E20" s="15"/>
      <c r="F20" s="16"/>
      <c r="G20" s="16"/>
      <c r="H20" s="16"/>
      <c r="I20" s="16"/>
      <c r="J20" s="15"/>
      <c r="K20" s="16"/>
      <c r="L20" s="15"/>
      <c r="M20" s="15"/>
    </row>
    <row r="21" spans="3:13" ht="12.75" hidden="1">
      <c r="C21" s="15"/>
      <c r="D21" s="16"/>
      <c r="E21" s="15"/>
      <c r="F21" s="16"/>
      <c r="G21" s="16"/>
      <c r="H21" s="16"/>
      <c r="I21" s="16"/>
      <c r="J21" s="15"/>
      <c r="K21" s="16"/>
      <c r="L21" s="15"/>
      <c r="M21" s="15"/>
    </row>
    <row r="22" spans="3:13" ht="12.75" hidden="1">
      <c r="C22" s="15"/>
      <c r="D22" s="16"/>
      <c r="E22" s="15"/>
      <c r="F22" s="16"/>
      <c r="G22" s="16"/>
      <c r="H22" s="16"/>
      <c r="I22" s="16"/>
      <c r="J22" s="15"/>
      <c r="K22" s="16"/>
      <c r="L22" s="15"/>
      <c r="M22" s="15"/>
    </row>
    <row r="23" spans="3:13" ht="12.75">
      <c r="C23" s="15"/>
      <c r="D23" s="16"/>
      <c r="E23" s="15"/>
      <c r="F23" s="16"/>
      <c r="G23" s="16"/>
      <c r="H23" s="16"/>
      <c r="I23" s="16"/>
      <c r="J23" s="15"/>
      <c r="K23" s="16"/>
      <c r="L23" s="15"/>
      <c r="M23" s="15"/>
    </row>
    <row r="24" spans="1:13" ht="12.75">
      <c r="A24" t="s">
        <v>102</v>
      </c>
      <c r="B24" s="10"/>
      <c r="C24" s="15"/>
      <c r="D24" s="16"/>
      <c r="E24" s="15"/>
      <c r="F24" s="16"/>
      <c r="G24" s="16"/>
      <c r="H24" s="16"/>
      <c r="I24" s="16"/>
      <c r="J24" s="15">
        <v>-3000</v>
      </c>
      <c r="K24" s="16"/>
      <c r="L24" s="15">
        <f>SUM(C24:K24)</f>
        <v>-3000</v>
      </c>
      <c r="M24" s="15"/>
    </row>
    <row r="25" spans="1:12" ht="12.75">
      <c r="A25" s="20"/>
      <c r="B25" s="20"/>
      <c r="C25" s="18"/>
      <c r="D25" s="16"/>
      <c r="E25" s="18"/>
      <c r="F25" s="16"/>
      <c r="G25" s="18"/>
      <c r="H25" s="18"/>
      <c r="I25" s="16"/>
      <c r="J25" s="18"/>
      <c r="K25" s="16"/>
      <c r="L25" s="18"/>
    </row>
    <row r="26" spans="1:12" ht="12.75">
      <c r="A26" t="s">
        <v>111</v>
      </c>
      <c r="C26" s="18">
        <f>SUM(C15:C25)</f>
        <v>60012</v>
      </c>
      <c r="D26" s="16"/>
      <c r="E26" s="60">
        <f>SUM(E15:E25)</f>
        <v>4</v>
      </c>
      <c r="F26" s="17"/>
      <c r="G26" s="60">
        <f>SUM(G15:G25)</f>
        <v>1199</v>
      </c>
      <c r="H26" s="60">
        <f>SUM(H15:H25)</f>
        <v>107</v>
      </c>
      <c r="I26" s="16"/>
      <c r="J26" s="18">
        <f>SUM(J15:J25)</f>
        <v>49596</v>
      </c>
      <c r="K26" s="16"/>
      <c r="L26" s="18">
        <f>SUM(L15:L25)</f>
        <v>110918</v>
      </c>
    </row>
    <row r="28" ht="12.75">
      <c r="J28" s="15"/>
    </row>
    <row r="29" spans="1:2" ht="12.75">
      <c r="A29" s="19" t="s">
        <v>76</v>
      </c>
      <c r="B29" s="19"/>
    </row>
    <row r="30" spans="1:2" ht="12.75">
      <c r="A30" s="6" t="s">
        <v>96</v>
      </c>
      <c r="B30" s="6"/>
    </row>
    <row r="31" spans="1:2" ht="12.75">
      <c r="A31" s="6" t="s">
        <v>77</v>
      </c>
      <c r="B31" s="6"/>
    </row>
  </sheetData>
  <mergeCells count="3">
    <mergeCell ref="A1:L1"/>
    <mergeCell ref="A3:L3"/>
    <mergeCell ref="A4:L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r4780</cp:lastModifiedBy>
  <cp:lastPrinted>2004-02-24T01:20:40Z</cp:lastPrinted>
  <dcterms:created xsi:type="dcterms:W3CDTF">2000-02-25T08:35:32Z</dcterms:created>
  <dcterms:modified xsi:type="dcterms:W3CDTF">2004-02-24T01:21:07Z</dcterms:modified>
  <cp:category/>
  <cp:version/>
  <cp:contentType/>
  <cp:contentStatus/>
</cp:coreProperties>
</file>